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7520" windowHeight="17120" activeTab="0"/>
  </bookViews>
  <sheets>
    <sheet name="Sequencing Coverage and Cost" sheetId="1" r:id="rId1"/>
  </sheets>
  <definedNames/>
  <calcPr fullCalcOnLoad="1"/>
</workbook>
</file>

<file path=xl/sharedStrings.xml><?xml version="1.0" encoding="utf-8"?>
<sst xmlns="http://schemas.openxmlformats.org/spreadsheetml/2006/main" count="28" uniqueCount="28">
  <si>
    <t>TruSeq v3 Reagents (one flow cell)</t>
  </si>
  <si>
    <t>Reads/lane</t>
  </si>
  <si>
    <t>Genome or region size (in bases)</t>
  </si>
  <si>
    <t>Total output required (in bases)</t>
  </si>
  <si>
    <t>Output/lane (bases/lane)</t>
  </si>
  <si>
    <t>Number of samples/lane</t>
  </si>
  <si>
    <t>The numbers in this spreadsheet are reasonable expectations assuming flow cells are clustered at the proper density. Output may vary based on sample quality, cluster density and other experimental factors. Use these calculations as estimates for planning your runs.</t>
  </si>
  <si>
    <t>bp</t>
  </si>
  <si>
    <t>% of Lane taken up per sample</t>
  </si>
  <si>
    <t>Total Number of Bases/Sample</t>
  </si>
  <si>
    <r>
      <t>Clusters/mm</t>
    </r>
    <r>
      <rPr>
        <vertAlign val="superscript"/>
        <sz val="12"/>
        <color indexed="8"/>
        <rFont val="Arial"/>
        <family val="0"/>
      </rPr>
      <t>2</t>
    </r>
    <r>
      <rPr>
        <sz val="12"/>
        <color indexed="8"/>
        <rFont val="Arial"/>
        <family val="0"/>
      </rPr>
      <t xml:space="preserve"> (800K @85%PF)
%PF may vary based on library</t>
    </r>
  </si>
  <si>
    <r>
      <t>Area of a lane (mm</t>
    </r>
    <r>
      <rPr>
        <vertAlign val="superscript"/>
        <sz val="12"/>
        <color indexed="8"/>
        <rFont val="Arial"/>
        <family val="0"/>
      </rPr>
      <t>2</t>
    </r>
    <r>
      <rPr>
        <sz val="12"/>
        <color indexed="8"/>
        <rFont val="Arial"/>
        <family val="0"/>
      </rPr>
      <t>)</t>
    </r>
  </si>
  <si>
    <r>
      <t>Total number of cycles (</t>
    </r>
    <r>
      <rPr>
        <i/>
        <sz val="12"/>
        <color indexed="8"/>
        <rFont val="Arial"/>
        <family val="0"/>
      </rPr>
      <t>e.g.</t>
    </r>
    <r>
      <rPr>
        <sz val="12"/>
        <color indexed="8"/>
        <rFont val="Arial"/>
        <family val="0"/>
      </rPr>
      <t xml:space="preserve"> 200 for 2x100)</t>
    </r>
  </si>
  <si>
    <t xml:space="preserve">Number of Reads/Sample = </t>
  </si>
  <si>
    <t xml:space="preserve">Actual X Coverage = </t>
  </si>
  <si>
    <t xml:space="preserve">Size of Genome or Transcriptome in bp = </t>
  </si>
  <si>
    <t>Desired Coverage</t>
  </si>
  <si>
    <t xml:space="preserve">Desired Coverage X = </t>
  </si>
  <si>
    <t xml:space="preserve">Total Number of cycles (e.g. 200 for 2x100) = </t>
  </si>
  <si>
    <t>X</t>
  </si>
  <si>
    <t>cycles</t>
  </si>
  <si>
    <t xml:space="preserve">cycle run, loading </t>
  </si>
  <si>
    <t>samples per lane, you will generate</t>
  </si>
  <si>
    <t xml:space="preserve">reads per sample at an average coverage of </t>
  </si>
  <si>
    <t>X.</t>
  </si>
  <si>
    <t>Change the three values in highlighted in yellow to determine the number of reads and average coverage generated per sample.</t>
  </si>
  <si>
    <t xml:space="preserve">This means that… For a </t>
  </si>
  <si>
    <t>HiSeq Read and Coverage Calculations for High Output Run Mode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</si>
</sst>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_-;_-&quot;$&quot;* \(#,##0.00\)_-;_-&quot;$&quot;* &quot;-&quot;??;_-@_-"/>
    <numFmt numFmtId="166" formatCode="0.0"/>
  </numFmts>
  <fonts count="69">
    <font>
      <sz val="11"/>
      <color indexed="8"/>
      <name val="Helvetica Neue"/>
      <family val="0"/>
    </font>
    <font>
      <sz val="12"/>
      <color indexed="9"/>
      <name val="Calibri"/>
      <family val="0"/>
    </font>
    <font>
      <sz val="14"/>
      <color indexed="9"/>
      <name val="Arial Bold"/>
      <family val="0"/>
    </font>
    <font>
      <sz val="14"/>
      <color indexed="9"/>
      <name val="Arial"/>
      <family val="0"/>
    </font>
    <font>
      <sz val="14"/>
      <color indexed="8"/>
      <name val="Helvetica Neue"/>
      <family val="0"/>
    </font>
    <font>
      <sz val="12"/>
      <color indexed="8"/>
      <name val="Arial"/>
      <family val="0"/>
    </font>
    <font>
      <vertAlign val="superscript"/>
      <sz val="12"/>
      <color indexed="8"/>
      <name val="Arial"/>
      <family val="0"/>
    </font>
    <font>
      <i/>
      <sz val="12"/>
      <color indexed="8"/>
      <name val="Arial"/>
      <family val="0"/>
    </font>
    <font>
      <sz val="12"/>
      <color indexed="8"/>
      <name val="Calibri"/>
      <family val="2"/>
    </font>
    <font>
      <sz val="12"/>
      <color indexed="10"/>
      <name val="Calibri"/>
      <family val="2"/>
    </font>
    <font>
      <sz val="12"/>
      <color indexed="12"/>
      <name val="Calibri"/>
      <family val="2"/>
    </font>
    <font>
      <b/>
      <sz val="12"/>
      <color indexed="52"/>
      <name val="Calibri"/>
      <family val="2"/>
    </font>
    <font>
      <b/>
      <sz val="12"/>
      <color indexed="10"/>
      <name val="Calibri"/>
      <family val="2"/>
    </font>
    <font>
      <i/>
      <sz val="12"/>
      <color indexed="23"/>
      <name val="Calibri"/>
      <family val="2"/>
    </font>
    <font>
      <u val="single"/>
      <sz val="11"/>
      <color indexed="21"/>
      <name val="Helvetica Neue"/>
      <family val="0"/>
    </font>
    <font>
      <sz val="12"/>
      <color indexed="58"/>
      <name val="Calibri"/>
      <family val="2"/>
    </font>
    <font>
      <b/>
      <sz val="15"/>
      <color indexed="62"/>
      <name val="Calibri"/>
      <family val="2"/>
    </font>
    <font>
      <b/>
      <sz val="13"/>
      <color indexed="62"/>
      <name val="Calibri"/>
      <family val="2"/>
    </font>
    <font>
      <b/>
      <sz val="11"/>
      <color indexed="62"/>
      <name val="Calibri"/>
      <family val="2"/>
    </font>
    <font>
      <u val="single"/>
      <sz val="11"/>
      <color indexed="28"/>
      <name val="Helvetica Neue"/>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5"/>
      <name val="Calibri"/>
      <family val="2"/>
    </font>
    <font>
      <sz val="17"/>
      <color indexed="8"/>
      <name val="Calibri"/>
      <family val="2"/>
    </font>
    <font>
      <sz val="14"/>
      <color indexed="8"/>
      <name val="Calibri"/>
      <family val="0"/>
    </font>
    <font>
      <b/>
      <sz val="11"/>
      <color indexed="8"/>
      <name val="Calibri"/>
      <family val="2"/>
    </font>
    <font>
      <b/>
      <sz val="11"/>
      <color indexed="11"/>
      <name val="Calibri"/>
      <family val="2"/>
    </font>
    <font>
      <b/>
      <sz val="14"/>
      <color indexed="8"/>
      <name val="Calibri"/>
      <family val="0"/>
    </font>
    <font>
      <sz val="14"/>
      <color indexed="8"/>
      <name val="Arial"/>
      <family val="2"/>
    </font>
    <font>
      <b/>
      <sz val="12"/>
      <color indexed="8"/>
      <name val="Arial"/>
      <family val="0"/>
    </font>
    <font>
      <b/>
      <sz val="17"/>
      <color indexed="8"/>
      <name val="Arial"/>
      <family val="0"/>
    </font>
    <font>
      <sz val="18"/>
      <color indexed="8"/>
      <name val="Helvetica Neue"/>
      <family val="0"/>
    </font>
    <font>
      <b/>
      <sz val="14"/>
      <color indexed="8"/>
      <name val="Helvetica Neue"/>
      <family val="0"/>
    </font>
    <font>
      <b/>
      <sz val="14"/>
      <color indexed="15"/>
      <name val="Arial"/>
      <family val="0"/>
    </font>
    <font>
      <b/>
      <sz val="18"/>
      <color indexed="15"/>
      <name val="Helvetica Neue"/>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Helvetica Neue"/>
      <family val="0"/>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Helvetica Neue"/>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7"/>
      <color theme="1"/>
      <name val="Calibri"/>
      <family val="2"/>
    </font>
    <font>
      <sz val="14"/>
      <color theme="1"/>
      <name val="Calibri"/>
      <family val="0"/>
    </font>
    <font>
      <b/>
      <sz val="11"/>
      <color theme="1"/>
      <name val="Calibri"/>
      <family val="2"/>
    </font>
    <font>
      <b/>
      <sz val="11"/>
      <color rgb="FF00B050"/>
      <name val="Calibri"/>
      <family val="2"/>
    </font>
    <font>
      <b/>
      <sz val="14"/>
      <color theme="1"/>
      <name val="Calibri"/>
      <family val="0"/>
    </font>
    <font>
      <sz val="12"/>
      <color theme="1"/>
      <name val="Arial"/>
      <family val="0"/>
    </font>
    <font>
      <b/>
      <sz val="12"/>
      <color theme="1"/>
      <name val="Arial"/>
      <family val="0"/>
    </font>
    <font>
      <sz val="14"/>
      <color theme="1"/>
      <name val="Arial"/>
      <family val="2"/>
    </font>
    <font>
      <b/>
      <sz val="17"/>
      <color theme="1"/>
      <name val="Arial"/>
      <family val="0"/>
    </font>
    <font>
      <b/>
      <sz val="14"/>
      <color rgb="FFFF0000"/>
      <name val="Arial"/>
      <family val="0"/>
    </font>
    <font>
      <b/>
      <sz val="18"/>
      <color rgb="FFFF0000"/>
      <name val="Helvetica Neu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C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ck">
        <color rgb="FFFFC000"/>
      </bottom>
    </border>
    <border>
      <left style="thin">
        <color theme="0" tint="-0.24993999302387238"/>
      </left>
      <right style="thin">
        <color theme="0" tint="-0.24993999302387238"/>
      </right>
      <top style="thick">
        <color rgb="FFFFC000"/>
      </top>
      <bottom style="thin">
        <color theme="0" tint="-0.24993999302387238"/>
      </bottom>
    </border>
    <border>
      <left style="thin"/>
      <right style="thin"/>
      <top style="thin"/>
      <bottom style="thin"/>
    </border>
    <border>
      <left style="thin">
        <color theme="0" tint="-0.24993999302387238"/>
      </left>
      <right>
        <color indexed="63"/>
      </right>
      <top>
        <color indexed="63"/>
      </top>
      <bottom>
        <color indexed="63"/>
      </bottom>
    </border>
  </borders>
  <cellStyleXfs count="63">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
    <xf numFmtId="0" fontId="0" fillId="0" borderId="0" xfId="0" applyAlignment="1">
      <alignment/>
    </xf>
    <xf numFmtId="0" fontId="58" fillId="0" borderId="0" xfId="0" applyFont="1" applyAlignment="1" applyProtection="1">
      <alignment/>
      <protection locked="0"/>
    </xf>
    <xf numFmtId="0" fontId="59" fillId="0" borderId="0" xfId="0" applyFont="1" applyAlignment="1" applyProtection="1">
      <alignment/>
      <protection locked="0"/>
    </xf>
    <xf numFmtId="0" fontId="0" fillId="0" borderId="0" xfId="0" applyFont="1" applyAlignment="1" applyProtection="1">
      <alignment/>
      <protection locked="0"/>
    </xf>
    <xf numFmtId="3" fontId="60" fillId="0" borderId="0" xfId="0" applyNumberFormat="1" applyFont="1" applyAlignment="1" applyProtection="1">
      <alignment/>
      <protection locked="0"/>
    </xf>
    <xf numFmtId="3" fontId="61" fillId="0" borderId="0" xfId="0" applyNumberFormat="1" applyFont="1" applyAlignment="1" applyProtection="1">
      <alignment/>
      <protection locked="0"/>
    </xf>
    <xf numFmtId="2" fontId="61" fillId="0" borderId="0" xfId="0" applyNumberFormat="1" applyFont="1" applyAlignment="1" applyProtection="1">
      <alignment/>
      <protection locked="0"/>
    </xf>
    <xf numFmtId="3" fontId="0" fillId="0" borderId="0" xfId="0" applyNumberFormat="1" applyFont="1" applyAlignment="1" applyProtection="1">
      <alignment/>
      <protection locked="0"/>
    </xf>
    <xf numFmtId="0" fontId="0" fillId="0" borderId="0" xfId="0" applyAlignment="1" applyProtection="1">
      <alignment/>
      <protection locked="0"/>
    </xf>
    <xf numFmtId="0" fontId="62" fillId="0" borderId="0" xfId="0" applyFont="1" applyAlignment="1" applyProtection="1">
      <alignment horizontal="right"/>
      <protection locked="0"/>
    </xf>
    <xf numFmtId="0" fontId="4" fillId="0" borderId="0" xfId="0" applyFont="1" applyAlignment="1" applyProtection="1">
      <alignment horizontal="left"/>
      <protection locked="0"/>
    </xf>
    <xf numFmtId="0" fontId="63" fillId="0" borderId="10" xfId="0" applyFont="1" applyBorder="1" applyAlignment="1" applyProtection="1">
      <alignment wrapText="1"/>
      <protection/>
    </xf>
    <xf numFmtId="3" fontId="63" fillId="0" borderId="10" xfId="0" applyNumberFormat="1" applyFont="1" applyBorder="1" applyAlignment="1" applyProtection="1">
      <alignment/>
      <protection/>
    </xf>
    <xf numFmtId="0" fontId="63" fillId="0" borderId="10" xfId="0" applyFont="1" applyBorder="1" applyAlignment="1" applyProtection="1">
      <alignment/>
      <protection/>
    </xf>
    <xf numFmtId="0" fontId="63" fillId="0" borderId="11" xfId="0" applyFont="1" applyBorder="1" applyAlignment="1" applyProtection="1">
      <alignment/>
      <protection/>
    </xf>
    <xf numFmtId="3" fontId="63" fillId="0" borderId="11" xfId="0" applyNumberFormat="1" applyFont="1" applyBorder="1" applyAlignment="1" applyProtection="1">
      <alignment/>
      <protection/>
    </xf>
    <xf numFmtId="0" fontId="63" fillId="0" borderId="12" xfId="0" applyFont="1" applyBorder="1" applyAlignment="1" applyProtection="1">
      <alignment/>
      <protection/>
    </xf>
    <xf numFmtId="0" fontId="64" fillId="33" borderId="12" xfId="0" applyFont="1" applyFill="1" applyBorder="1" applyAlignment="1" applyProtection="1">
      <alignment/>
      <protection/>
    </xf>
    <xf numFmtId="3" fontId="64" fillId="33" borderId="12" xfId="0" applyNumberFormat="1" applyFont="1" applyFill="1" applyBorder="1" applyAlignment="1" applyProtection="1">
      <alignment/>
      <protection/>
    </xf>
    <xf numFmtId="3" fontId="64" fillId="33" borderId="10" xfId="0" applyNumberFormat="1" applyFont="1" applyFill="1" applyBorder="1" applyAlignment="1" applyProtection="1">
      <alignment/>
      <protection/>
    </xf>
    <xf numFmtId="0" fontId="64" fillId="33" borderId="10" xfId="0" applyFont="1" applyFill="1" applyBorder="1" applyAlignment="1" applyProtection="1">
      <alignment/>
      <protection/>
    </xf>
    <xf numFmtId="10" fontId="64" fillId="33" borderId="10" xfId="0" applyNumberFormat="1" applyFont="1" applyFill="1" applyBorder="1" applyAlignment="1" applyProtection="1">
      <alignment/>
      <protection/>
    </xf>
    <xf numFmtId="0" fontId="64" fillId="33" borderId="0" xfId="0" applyFont="1" applyFill="1" applyBorder="1" applyAlignment="1" applyProtection="1">
      <alignment/>
      <protection/>
    </xf>
    <xf numFmtId="3" fontId="64" fillId="33" borderId="0" xfId="0" applyNumberFormat="1" applyFont="1" applyFill="1" applyBorder="1" applyAlignment="1" applyProtection="1">
      <alignment/>
      <protection/>
    </xf>
    <xf numFmtId="0" fontId="64" fillId="34" borderId="0" xfId="0" applyFont="1" applyFill="1" applyBorder="1" applyAlignment="1" applyProtection="1">
      <alignment horizontal="right"/>
      <protection/>
    </xf>
    <xf numFmtId="3" fontId="64" fillId="34" borderId="0" xfId="0" applyNumberFormat="1" applyFont="1" applyFill="1" applyBorder="1" applyAlignment="1" applyProtection="1">
      <alignment horizontal="left"/>
      <protection/>
    </xf>
    <xf numFmtId="0" fontId="65" fillId="0" borderId="0" xfId="0" applyFont="1" applyBorder="1" applyAlignment="1" applyProtection="1">
      <alignment/>
      <protection/>
    </xf>
    <xf numFmtId="0" fontId="66" fillId="0" borderId="0" xfId="0" applyFont="1" applyAlignment="1" applyProtection="1">
      <alignment horizontal="left"/>
      <protection/>
    </xf>
    <xf numFmtId="0" fontId="65" fillId="0" borderId="0" xfId="0" applyFont="1" applyBorder="1" applyAlignment="1" applyProtection="1">
      <alignment/>
      <protection/>
    </xf>
    <xf numFmtId="0" fontId="4" fillId="0" borderId="0" xfId="0"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59" fillId="0" borderId="0" xfId="0" applyFont="1" applyFill="1" applyAlignment="1" applyProtection="1">
      <alignment/>
      <protection locked="0"/>
    </xf>
    <xf numFmtId="3" fontId="4" fillId="35" borderId="13" xfId="0" applyNumberFormat="1" applyFont="1" applyFill="1" applyBorder="1" applyAlignment="1" applyProtection="1">
      <alignment/>
      <protection locked="0"/>
    </xf>
    <xf numFmtId="3" fontId="64" fillId="0" borderId="12" xfId="0" applyNumberFormat="1" applyFont="1" applyFill="1" applyBorder="1" applyAlignment="1" applyProtection="1">
      <alignment horizontal="right"/>
      <protection locked="0"/>
    </xf>
    <xf numFmtId="3" fontId="64" fillId="0" borderId="10" xfId="0" applyNumberFormat="1" applyFont="1" applyFill="1" applyBorder="1" applyAlignment="1" applyProtection="1">
      <alignment horizontal="right"/>
      <protection locked="0"/>
    </xf>
    <xf numFmtId="0" fontId="62" fillId="0" borderId="0" xfId="0" applyFont="1" applyFill="1" applyAlignment="1" applyProtection="1">
      <alignment horizontal="right"/>
      <protection locked="0"/>
    </xf>
    <xf numFmtId="3" fontId="4" fillId="0" borderId="0" xfId="0" applyNumberFormat="1" applyFont="1" applyFill="1" applyBorder="1" applyAlignment="1" applyProtection="1">
      <alignment/>
      <protection locked="0"/>
    </xf>
    <xf numFmtId="0" fontId="35" fillId="0" borderId="0" xfId="0" applyFont="1" applyAlignment="1" applyProtection="1">
      <alignment/>
      <protection locked="0"/>
    </xf>
    <xf numFmtId="0" fontId="35" fillId="0" borderId="0" xfId="0" applyFont="1" applyAlignment="1" applyProtection="1">
      <alignment horizontal="right"/>
      <protection locked="0"/>
    </xf>
    <xf numFmtId="0" fontId="64" fillId="34" borderId="10" xfId="0" applyFont="1" applyFill="1" applyBorder="1" applyAlignment="1" applyProtection="1">
      <alignment/>
      <protection/>
    </xf>
    <xf numFmtId="2" fontId="64" fillId="34" borderId="10" xfId="0" applyNumberFormat="1" applyFont="1" applyFill="1" applyBorder="1" applyAlignment="1" applyProtection="1">
      <alignment/>
      <protection/>
    </xf>
    <xf numFmtId="3" fontId="64" fillId="34" borderId="11" xfId="0" applyNumberFormat="1" applyFont="1" applyFill="1" applyBorder="1" applyAlignment="1" applyProtection="1">
      <alignment horizontal="right"/>
      <protection locked="0"/>
    </xf>
    <xf numFmtId="0" fontId="63" fillId="34" borderId="11" xfId="0" applyFont="1" applyFill="1" applyBorder="1" applyAlignment="1" applyProtection="1">
      <alignment/>
      <protection/>
    </xf>
    <xf numFmtId="3" fontId="35" fillId="34" borderId="13" xfId="0" applyNumberFormat="1" applyFont="1" applyFill="1" applyBorder="1" applyAlignment="1" applyProtection="1">
      <alignment horizontal="center"/>
      <protection locked="0"/>
    </xf>
    <xf numFmtId="2" fontId="35" fillId="34" borderId="13" xfId="0" applyNumberFormat="1" applyFont="1" applyFill="1" applyBorder="1" applyAlignment="1" applyProtection="1">
      <alignment horizontal="center"/>
      <protection locked="0"/>
    </xf>
    <xf numFmtId="0" fontId="36" fillId="35" borderId="14" xfId="0" applyFont="1" applyFill="1" applyBorder="1" applyAlignment="1" applyProtection="1">
      <alignment horizontal="center" vertical="center" wrapText="1"/>
      <protection locked="0"/>
    </xf>
    <xf numFmtId="0" fontId="36" fillId="35" borderId="0" xfId="0" applyFont="1" applyFill="1" applyAlignment="1" applyProtection="1">
      <alignment horizontal="center" vertical="center" wrapText="1"/>
      <protection locked="0"/>
    </xf>
    <xf numFmtId="0" fontId="67" fillId="0" borderId="0" xfId="0" applyFont="1" applyAlignment="1" applyProtection="1">
      <alignment horizontal="center" vertical="center" wrapText="1"/>
      <protection/>
    </xf>
    <xf numFmtId="0" fontId="68" fillId="0" borderId="0" xfId="0" applyFont="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theme="0" tint="-0.149959996342659"/>
      </font>
    </dxf>
    <dxf>
      <font>
        <color theme="0" tint="-0.149959996342659"/>
      </font>
    </dxf>
    <dxf>
      <font>
        <color theme="0" tint="-0.149959996342659"/>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000000"/>
      <rgbColor rgb="00FFFFFF"/>
      <rgbColor rgb="001FB714"/>
      <rgbColor rgb="00F20884"/>
      <rgbColor rgb="00C0C0C0"/>
      <rgbColor rgb="00A2BD90"/>
      <rgbColor rgb="00DD0806"/>
      <rgbColor rgb="00FCF305"/>
      <rgbColor rgb="00C0C0C0"/>
      <rgbColor rgb="0099CCFF"/>
      <rgbColor rgb="00FFFFFF"/>
      <rgbColor rgb="00FEA746"/>
      <rgbColor rgb="0000009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B37" sqref="B37"/>
    </sheetView>
  </sheetViews>
  <sheetFormatPr defaultColWidth="7.8984375" defaultRowHeight="14.25"/>
  <cols>
    <col min="1" max="1" width="40.3984375" style="3" customWidth="1"/>
    <col min="2" max="2" width="26.296875" style="3" customWidth="1"/>
    <col min="3" max="3" width="21.8984375" style="3" customWidth="1"/>
    <col min="4" max="4" width="10.09765625" style="3" customWidth="1"/>
    <col min="5" max="5" width="24" style="3" customWidth="1"/>
    <col min="6" max="6" width="17.8984375" style="3" customWidth="1"/>
    <col min="7" max="7" width="18" style="3" customWidth="1"/>
    <col min="8" max="8" width="52.3984375" style="3" customWidth="1"/>
    <col min="9" max="9" width="9" style="3" customWidth="1"/>
    <col min="10" max="16384" width="7.8984375" style="3" customWidth="1"/>
  </cols>
  <sheetData>
    <row r="1" spans="1:3" s="1" customFormat="1" ht="21.75">
      <c r="A1" s="27" t="s">
        <v>27</v>
      </c>
      <c r="B1" s="27"/>
      <c r="C1" s="27"/>
    </row>
    <row r="2" spans="1:2" s="2" customFormat="1" ht="18">
      <c r="A2" s="28" t="s">
        <v>0</v>
      </c>
      <c r="B2" s="28"/>
    </row>
    <row r="3" spans="1:2" s="2" customFormat="1" ht="18">
      <c r="A3" s="26"/>
      <c r="B3" s="26"/>
    </row>
    <row r="4" spans="1:2" s="2" customFormat="1" ht="18">
      <c r="A4" s="45" t="s">
        <v>25</v>
      </c>
      <c r="B4" s="46"/>
    </row>
    <row r="5" spans="1:2" s="2" customFormat="1" ht="18">
      <c r="A5" s="45"/>
      <c r="B5" s="46"/>
    </row>
    <row r="6" spans="1:2" s="2" customFormat="1" ht="18">
      <c r="A6" s="45"/>
      <c r="B6" s="46"/>
    </row>
    <row r="7" spans="1:2" s="31" customFormat="1" ht="18">
      <c r="A7" s="29"/>
      <c r="B7" s="30"/>
    </row>
    <row r="8" spans="1:3" s="2" customFormat="1" ht="18">
      <c r="A8" s="9" t="s">
        <v>15</v>
      </c>
      <c r="B8" s="32">
        <v>70100000</v>
      </c>
      <c r="C8" s="10" t="s">
        <v>7</v>
      </c>
    </row>
    <row r="9" spans="1:3" s="2" customFormat="1" ht="18">
      <c r="A9" s="9" t="s">
        <v>17</v>
      </c>
      <c r="B9" s="32">
        <v>200</v>
      </c>
      <c r="C9" s="10" t="s">
        <v>19</v>
      </c>
    </row>
    <row r="10" spans="1:3" s="2" customFormat="1" ht="18">
      <c r="A10" s="9" t="s">
        <v>18</v>
      </c>
      <c r="B10" s="32">
        <v>200</v>
      </c>
      <c r="C10" s="2" t="s">
        <v>20</v>
      </c>
    </row>
    <row r="11" spans="1:2" s="31" customFormat="1" ht="18">
      <c r="A11" s="35"/>
      <c r="B11" s="36"/>
    </row>
    <row r="12" spans="1:2" ht="30">
      <c r="A12" s="11" t="s">
        <v>10</v>
      </c>
      <c r="B12" s="12">
        <f>800000*0.85</f>
        <v>680000</v>
      </c>
    </row>
    <row r="13" spans="1:2" ht="15">
      <c r="A13" s="13" t="s">
        <v>11</v>
      </c>
      <c r="B13" s="13">
        <f>8*6*5.7</f>
        <v>273.6</v>
      </c>
    </row>
    <row r="14" spans="1:3" ht="15.75" thickBot="1">
      <c r="A14" s="14" t="s">
        <v>1</v>
      </c>
      <c r="B14" s="15">
        <f>B12*B13</f>
        <v>186048000.00000003</v>
      </c>
      <c r="C14" s="4"/>
    </row>
    <row r="15" spans="1:2" ht="15.75" thickTop="1">
      <c r="A15" s="16" t="s">
        <v>2</v>
      </c>
      <c r="B15" s="33">
        <f>($B$8)</f>
        <v>70100000</v>
      </c>
    </row>
    <row r="16" spans="1:2" ht="15">
      <c r="A16" s="13" t="s">
        <v>16</v>
      </c>
      <c r="B16" s="34">
        <f>($B$9)</f>
        <v>200</v>
      </c>
    </row>
    <row r="17" spans="1:2" ht="15.75" thickBot="1">
      <c r="A17" s="42" t="s">
        <v>12</v>
      </c>
      <c r="B17" s="41">
        <f>($B$10)</f>
        <v>200</v>
      </c>
    </row>
    <row r="18" spans="1:3" ht="15.75" thickTop="1">
      <c r="A18" s="17" t="s">
        <v>3</v>
      </c>
      <c r="B18" s="18">
        <f>B15*B16</f>
        <v>14020000000</v>
      </c>
      <c r="C18" s="5"/>
    </row>
    <row r="19" spans="1:3" ht="15">
      <c r="A19" s="19" t="s">
        <v>4</v>
      </c>
      <c r="B19" s="19">
        <f>B14*B17</f>
        <v>37209600000.00001</v>
      </c>
      <c r="C19" s="5"/>
    </row>
    <row r="20" spans="1:3" ht="15">
      <c r="A20" s="20" t="s">
        <v>8</v>
      </c>
      <c r="B20" s="21">
        <f>B18/B19</f>
        <v>0.3767844857241141</v>
      </c>
      <c r="C20" s="6"/>
    </row>
    <row r="21" spans="1:3" ht="15">
      <c r="A21" s="39" t="s">
        <v>5</v>
      </c>
      <c r="B21" s="40">
        <f>ROUNDDOWN((B19/B18),0)</f>
        <v>2</v>
      </c>
      <c r="C21" s="6"/>
    </row>
    <row r="22" spans="1:3" ht="15">
      <c r="A22" s="24" t="s">
        <v>13</v>
      </c>
      <c r="B22" s="25">
        <f>B14/B21</f>
        <v>93024000.00000001</v>
      </c>
      <c r="C22" s="6"/>
    </row>
    <row r="23" spans="1:3" ht="15">
      <c r="A23" s="22" t="s">
        <v>9</v>
      </c>
      <c r="B23" s="23">
        <f>B22*B17</f>
        <v>18604800000.000004</v>
      </c>
      <c r="C23" s="6"/>
    </row>
    <row r="24" spans="1:3" ht="15">
      <c r="A24" s="24" t="s">
        <v>14</v>
      </c>
      <c r="B24" s="25">
        <f>B23/B15</f>
        <v>265.4037089871613</v>
      </c>
      <c r="C24" s="6"/>
    </row>
    <row r="25" ht="12.75">
      <c r="B25" s="7"/>
    </row>
    <row r="26" ht="22.5">
      <c r="A26" s="48"/>
    </row>
    <row r="27" spans="1:10" s="37" customFormat="1" ht="21.75">
      <c r="A27" s="38" t="s">
        <v>26</v>
      </c>
      <c r="B27" s="43">
        <f>($B$10)</f>
        <v>200</v>
      </c>
      <c r="C27" s="37" t="s">
        <v>21</v>
      </c>
      <c r="D27" s="44">
        <f>($B$21)</f>
        <v>2</v>
      </c>
      <c r="E27" s="37" t="s">
        <v>22</v>
      </c>
      <c r="G27" s="43">
        <f>($B$22)</f>
        <v>93024000.00000001</v>
      </c>
      <c r="H27" s="37" t="s">
        <v>23</v>
      </c>
      <c r="I27" s="43">
        <f>($B$24)</f>
        <v>265.4037089871613</v>
      </c>
      <c r="J27" s="37" t="s">
        <v>24</v>
      </c>
    </row>
    <row r="30" spans="1:4" s="8" customFormat="1" ht="63.75" customHeight="1">
      <c r="A30" s="47" t="s">
        <v>6</v>
      </c>
      <c r="B30" s="47"/>
      <c r="C30" s="47"/>
      <c r="D30" s="47"/>
    </row>
    <row r="32" ht="12.75">
      <c r="A32" s="7"/>
    </row>
  </sheetData>
  <sheetProtection/>
  <mergeCells count="4">
    <mergeCell ref="A30:D30"/>
    <mergeCell ref="A4:B6"/>
    <mergeCell ref="A1:C1"/>
    <mergeCell ref="A2:B2"/>
  </mergeCells>
  <conditionalFormatting sqref="B18:B20">
    <cfRule type="containsErrors" priority="4" dxfId="2">
      <formula>ISERROR('Sequencing Coverage and Cost'!B18)</formula>
    </cfRule>
  </conditionalFormatting>
  <conditionalFormatting sqref="B21:B24">
    <cfRule type="containsErrors" priority="2" dxfId="2">
      <formula>ISERROR('Sequencing Coverage and Cost'!B21)</formula>
    </cfRule>
  </conditionalFormatting>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Obergfell</dc:creator>
  <cp:keywords/>
  <dc:description/>
  <cp:lastModifiedBy>Craig Obergfell</cp:lastModifiedBy>
  <dcterms:created xsi:type="dcterms:W3CDTF">2013-12-02T17:42:55Z</dcterms:created>
  <dcterms:modified xsi:type="dcterms:W3CDTF">2014-06-11T15:39:21Z</dcterms:modified>
  <cp:category/>
  <cp:version/>
  <cp:contentType/>
  <cp:contentStatus/>
</cp:coreProperties>
</file>